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27b48a977a21fa/Verge/Kent Hugo/"/>
    </mc:Choice>
  </mc:AlternateContent>
  <xr:revisionPtr revIDLastSave="41" documentId="8_{53423963-53D2-416F-B3AF-13FD4CE4E4E6}" xr6:coauthVersionLast="45" xr6:coauthVersionMax="45" xr10:uidLastSave="{5F040A39-906F-4885-9977-4D327DE39A45}"/>
  <bookViews>
    <workbookView xWindow="27645" yWindow="585" windowWidth="24675" windowHeight="15120" xr2:uid="{4CC3ACA7-2B80-4B7F-BF27-439788047E38}"/>
  </bookViews>
  <sheets>
    <sheet name="Ark1" sheetId="1" r:id="rId1"/>
    <sheet name="Ark2" sheetId="2" state="hidden" r:id="rId2"/>
  </sheets>
  <externalReferences>
    <externalReference r:id="rId3"/>
  </externalReferences>
  <definedNames>
    <definedName name="Alder">[1]Ark2!$A$8:$A$11</definedName>
    <definedName name="Livsoppholdssatser">[1]Ark2!$B$2:$B$4</definedName>
    <definedName name="sivilstatus">[1]Ark2!$A$2:$A$5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2" l="1"/>
  <c r="M23" i="2"/>
  <c r="M22" i="2"/>
  <c r="M21" i="2"/>
  <c r="L24" i="2"/>
  <c r="L23" i="2"/>
  <c r="L22" i="2"/>
  <c r="L21" i="2"/>
  <c r="K24" i="2"/>
  <c r="K23" i="2"/>
  <c r="K22" i="2"/>
  <c r="K21" i="2"/>
  <c r="J24" i="2"/>
  <c r="J23" i="2"/>
  <c r="J22" i="2"/>
  <c r="J21" i="2"/>
  <c r="J26" i="2" s="1"/>
  <c r="M26" i="2"/>
  <c r="L26" i="2"/>
  <c r="F18" i="1"/>
  <c r="F13" i="1"/>
  <c r="C13" i="1"/>
  <c r="K26" i="2" l="1"/>
  <c r="N26" i="2" s="1"/>
  <c r="C27" i="1" s="1"/>
  <c r="G27" i="1" s="1"/>
  <c r="F32" i="1" l="1"/>
</calcChain>
</file>

<file path=xl/sharedStrings.xml><?xml version="1.0" encoding="utf-8"?>
<sst xmlns="http://schemas.openxmlformats.org/spreadsheetml/2006/main" count="85" uniqueCount="68">
  <si>
    <t>Beregning av kundens betjeningsevne pr mnd:</t>
  </si>
  <si>
    <t>Navn kunde:</t>
  </si>
  <si>
    <t>Nettoinntekt kunde:</t>
  </si>
  <si>
    <t>Navn medsøker:</t>
  </si>
  <si>
    <t>Nettoinntekt medsøker:</t>
  </si>
  <si>
    <t>Øvrige nettoinntekter:</t>
  </si>
  <si>
    <t>Sivilstatus:</t>
  </si>
  <si>
    <t>Enslig</t>
  </si>
  <si>
    <t>Livsoppholdssatser:</t>
  </si>
  <si>
    <t>Bokostnader:</t>
  </si>
  <si>
    <t>Husleie:</t>
  </si>
  <si>
    <t>Ekstra kostnader:</t>
  </si>
  <si>
    <t>Barnebidrag</t>
  </si>
  <si>
    <t>Renter boliglån:</t>
  </si>
  <si>
    <t>Barnehage</t>
  </si>
  <si>
    <t>Kommunale avgifter:</t>
  </si>
  <si>
    <t>Medisin</t>
  </si>
  <si>
    <t>Fellesutgifter</t>
  </si>
  <si>
    <t>Bilkostnader</t>
  </si>
  <si>
    <t>SUM:</t>
  </si>
  <si>
    <t>Sum:</t>
  </si>
  <si>
    <t>Forsørgeransvar for antall barn:</t>
  </si>
  <si>
    <t>Øvrige utgifter:</t>
  </si>
  <si>
    <t>Hjemmeboende barn:</t>
  </si>
  <si>
    <t>0-5år</t>
  </si>
  <si>
    <t>6-10år</t>
  </si>
  <si>
    <t>11år og mer</t>
  </si>
  <si>
    <t>Barn med delt ansvar:</t>
  </si>
  <si>
    <t>Antall: 0 - 5år</t>
  </si>
  <si>
    <t>Antall: 6 - 10år</t>
  </si>
  <si>
    <t>Antall: 11 - 14år</t>
  </si>
  <si>
    <t>Antall: 15år og mer</t>
  </si>
  <si>
    <t>Samværklasse 1 (2-3,99 netter/dager pr måned)</t>
  </si>
  <si>
    <t>Samværklasse 2 (4-8,99 netter/dager pr måned)</t>
  </si>
  <si>
    <t>Samværklasse 3 (9-13,99 netter/dager pr måned)</t>
  </si>
  <si>
    <t>Samværklasse 4 (14-15 netter/dager pr måned)</t>
  </si>
  <si>
    <t>Betjeningsevne:</t>
  </si>
  <si>
    <t xml:space="preserve">Basert på kundens totale netto inntekter, hensyntatt kundens utgifter til livshopphold (basert på </t>
  </si>
  <si>
    <t xml:space="preserve">regjeringens satser pr 01.07.2019), bokostnader og eventuelt øvrige utgifter som fremkommer av </t>
  </si>
  <si>
    <t>beregningen, så gir det  kunden mulighet til å betjene sin gjeld pr mnd med totalt</t>
  </si>
  <si>
    <t>Sivilstatus</t>
  </si>
  <si>
    <t>Livsoppholdssatser</t>
  </si>
  <si>
    <t>Gift/ samboende skyldner</t>
  </si>
  <si>
    <t>Skyldner som forsørger ektefelle/ samboer</t>
  </si>
  <si>
    <t>Samboere/ ektefelle som søker i fellesskap</t>
  </si>
  <si>
    <t>Alder</t>
  </si>
  <si>
    <t>år 0 til 5</t>
  </si>
  <si>
    <t>år 6 til 10</t>
  </si>
  <si>
    <t>år 11 til 14</t>
  </si>
  <si>
    <t>år 15 og mer</t>
  </si>
  <si>
    <t>test</t>
  </si>
  <si>
    <t>test2</t>
  </si>
  <si>
    <t>test3</t>
  </si>
  <si>
    <t>test4</t>
  </si>
  <si>
    <t>pest</t>
  </si>
  <si>
    <t>hest</t>
  </si>
  <si>
    <t>fest</t>
  </si>
  <si>
    <t>Utregninger</t>
  </si>
  <si>
    <t>0 - 5år</t>
  </si>
  <si>
    <t>6 - 10år</t>
  </si>
  <si>
    <t>11 - 14år</t>
  </si>
  <si>
    <t>15år og mer</t>
  </si>
  <si>
    <t>SUM</t>
  </si>
  <si>
    <t>Ca terminbeløp lån:</t>
  </si>
  <si>
    <t>Satser for livsopphold:</t>
  </si>
  <si>
    <t>Enslig:</t>
  </si>
  <si>
    <t>Samboer/ektefelle:</t>
  </si>
  <si>
    <t>Samboer/ektefelle med forsørger ansvar: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</si>
</sst>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[$kr-414]\ * #,##0.00_-;\-[$kr-414]\ * #,##0.00_-;_-[$kr-414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0" borderId="1" xfId="0" applyFont="1" applyBorder="1"/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164" fontId="0" fillId="2" borderId="9" xfId="0" applyNumberFormat="1" applyFill="1" applyBorder="1" applyProtection="1">
      <protection locked="0"/>
    </xf>
    <xf numFmtId="164" fontId="0" fillId="0" borderId="7" xfId="0" applyNumberFormat="1" applyBorder="1"/>
    <xf numFmtId="164" fontId="0" fillId="0" borderId="4" xfId="0" applyNumberFormat="1" applyBorder="1"/>
    <xf numFmtId="0" fontId="0" fillId="0" borderId="2" xfId="0" applyBorder="1"/>
    <xf numFmtId="0" fontId="0" fillId="2" borderId="5" xfId="0" applyFill="1" applyBorder="1" applyProtection="1">
      <protection locked="0"/>
    </xf>
    <xf numFmtId="44" fontId="0" fillId="2" borderId="3" xfId="1" applyFon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7" xfId="0" applyBorder="1"/>
    <xf numFmtId="0" fontId="0" fillId="2" borderId="7" xfId="0" applyFill="1" applyBorder="1" applyProtection="1">
      <protection locked="0"/>
    </xf>
    <xf numFmtId="44" fontId="0" fillId="2" borderId="4" xfId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44" fontId="0" fillId="2" borderId="9" xfId="1" applyFont="1" applyFill="1" applyBorder="1" applyProtection="1">
      <protection locked="0"/>
    </xf>
    <xf numFmtId="44" fontId="0" fillId="0" borderId="4" xfId="1" applyFont="1" applyBorder="1"/>
    <xf numFmtId="0" fontId="0" fillId="0" borderId="3" xfId="0" applyBorder="1"/>
    <xf numFmtId="0" fontId="3" fillId="2" borderId="4" xfId="0" applyFon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3" fillId="2" borderId="9" xfId="0" applyFont="1" applyFill="1" applyBorder="1" applyProtection="1">
      <protection locked="0"/>
    </xf>
    <xf numFmtId="0" fontId="0" fillId="0" borderId="12" xfId="0" applyBorder="1"/>
    <xf numFmtId="0" fontId="3" fillId="2" borderId="7" xfId="0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4" fillId="0" borderId="1" xfId="0" applyFont="1" applyBorder="1"/>
    <xf numFmtId="164" fontId="4" fillId="0" borderId="4" xfId="1" applyNumberFormat="1" applyFont="1" applyBorder="1"/>
    <xf numFmtId="0" fontId="3" fillId="0" borderId="0" xfId="0" applyFont="1"/>
    <xf numFmtId="164" fontId="0" fillId="0" borderId="0" xfId="0" applyNumberFormat="1"/>
    <xf numFmtId="164" fontId="3" fillId="2" borderId="4" xfId="0" applyNumberFormat="1" applyFont="1" applyFill="1" applyBorder="1" applyProtection="1">
      <protection locked="0"/>
    </xf>
    <xf numFmtId="0" fontId="5" fillId="0" borderId="1" xfId="0" applyFont="1" applyBorder="1"/>
    <xf numFmtId="44" fontId="6" fillId="0" borderId="2" xfId="0" applyNumberFormat="1" applyFont="1" applyBorder="1"/>
    <xf numFmtId="0" fontId="6" fillId="0" borderId="0" xfId="0" applyFont="1"/>
    <xf numFmtId="0" fontId="0" fillId="0" borderId="1" xfId="0" applyBorder="1" applyAlignment="1">
      <alignment horizontal="right"/>
    </xf>
    <xf numFmtId="0" fontId="0" fillId="0" borderId="15" xfId="0" applyBorder="1"/>
    <xf numFmtId="44" fontId="0" fillId="0" borderId="3" xfId="1" applyFont="1" applyBorder="1"/>
    <xf numFmtId="44" fontId="0" fillId="0" borderId="7" xfId="1" applyFont="1" applyBorder="1"/>
  </cellXfs>
  <cellStyles count="2">
    <cellStyle name="Normal" xfId="0" builtinId="0"/>
    <cellStyle name="Valuta" xfId="1" builtinId="4"/>
  </cellStyles>
  <dxfs count="3">
    <dxf>
      <fill>
        <patternFill>
          <bgColor rgb="FFFF0000"/>
        </patternFill>
      </fill>
    </dxf>
    <dxf>
      <fill>
        <patternFill patternType="solid"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ort\OneDrive\Gjeldsordning\Kreditor%20oversik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jeningsevne"/>
      <sheetName val="kravsoversikt "/>
      <sheetName val="Betalingsplan"/>
      <sheetName val="Oppgjørsliste"/>
      <sheetName val="Ark2"/>
    </sheetNames>
    <sheetDataSet>
      <sheetData sheetId="0"/>
      <sheetData sheetId="1"/>
      <sheetData sheetId="2"/>
      <sheetData sheetId="3"/>
      <sheetData sheetId="4">
        <row r="2">
          <cell r="A2" t="str">
            <v>Enslig</v>
          </cell>
          <cell r="B2">
            <v>8874</v>
          </cell>
        </row>
        <row r="3">
          <cell r="A3" t="str">
            <v>Gift/ samboende skyldner</v>
          </cell>
          <cell r="B3">
            <v>7513</v>
          </cell>
        </row>
        <row r="4">
          <cell r="A4" t="str">
            <v>Skyldner som forsørger ektefelle/ samboer</v>
          </cell>
          <cell r="B4">
            <v>15028</v>
          </cell>
        </row>
        <row r="5">
          <cell r="A5" t="str">
            <v>Samboere/ ektefelle som søker i fellesskap</v>
          </cell>
        </row>
        <row r="8">
          <cell r="A8" t="str">
            <v>test</v>
          </cell>
        </row>
        <row r="9">
          <cell r="A9" t="str">
            <v>test2</v>
          </cell>
        </row>
        <row r="10">
          <cell r="A10" t="str">
            <v>test3</v>
          </cell>
        </row>
        <row r="11">
          <cell r="A11" t="str">
            <v>test4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1CCBD-8560-41CF-9517-8258140D00AC}">
  <dimension ref="A1:L32"/>
  <sheetViews>
    <sheetView tabSelected="1" zoomScale="90" zoomScaleNormal="90" workbookViewId="0">
      <selection activeCell="J37" sqref="J37"/>
    </sheetView>
  </sheetViews>
  <sheetFormatPr baseColWidth="10" defaultRowHeight="15" x14ac:dyDescent="0.25"/>
  <cols>
    <col min="1" max="1" width="19" customWidth="1"/>
    <col min="2" max="2" width="20" customWidth="1"/>
    <col min="3" max="3" width="14.42578125" customWidth="1"/>
    <col min="4" max="4" width="21.42578125" customWidth="1"/>
    <col min="5" max="5" width="18.140625" customWidth="1"/>
    <col min="6" max="6" width="15.5703125" customWidth="1"/>
    <col min="7" max="7" width="18.28515625" customWidth="1"/>
    <col min="8" max="8" width="9.5703125" customWidth="1"/>
    <col min="9" max="9" width="13.28515625" bestFit="1" customWidth="1"/>
    <col min="12" max="12" width="14" customWidth="1"/>
  </cols>
  <sheetData>
    <row r="1" spans="1:12" x14ac:dyDescent="0.25">
      <c r="B1" s="1" t="s">
        <v>0</v>
      </c>
    </row>
    <row r="2" spans="1:12" ht="15.75" thickBot="1" x14ac:dyDescent="0.3"/>
    <row r="3" spans="1:12" ht="15.75" thickBot="1" x14ac:dyDescent="0.3">
      <c r="A3" s="2" t="s">
        <v>1</v>
      </c>
      <c r="B3" s="3"/>
      <c r="C3" s="4"/>
      <c r="D3" s="5" t="s">
        <v>2</v>
      </c>
      <c r="E3" s="6">
        <v>0</v>
      </c>
      <c r="G3" s="2" t="s">
        <v>64</v>
      </c>
      <c r="H3" s="19"/>
      <c r="I3" s="48">
        <v>8874</v>
      </c>
      <c r="J3" s="12" t="s">
        <v>65</v>
      </c>
      <c r="K3" s="31"/>
      <c r="L3" s="32"/>
    </row>
    <row r="4" spans="1:12" ht="15.75" thickBot="1" x14ac:dyDescent="0.3">
      <c r="A4" s="2" t="s">
        <v>3</v>
      </c>
      <c r="B4" s="7"/>
      <c r="C4" s="4"/>
      <c r="D4" s="5" t="s">
        <v>4</v>
      </c>
      <c r="E4" s="8">
        <v>0</v>
      </c>
      <c r="I4" s="28">
        <v>7513</v>
      </c>
      <c r="J4" s="2" t="s">
        <v>66</v>
      </c>
      <c r="K4" s="47"/>
      <c r="L4" s="19"/>
    </row>
    <row r="5" spans="1:12" ht="15.75" thickBot="1" x14ac:dyDescent="0.3">
      <c r="D5" s="2" t="s">
        <v>5</v>
      </c>
      <c r="E5" s="8">
        <v>0</v>
      </c>
      <c r="I5" s="49">
        <v>15028</v>
      </c>
      <c r="J5" s="13" t="s">
        <v>67</v>
      </c>
      <c r="K5" s="36"/>
      <c r="L5" s="37"/>
    </row>
    <row r="6" spans="1:12" ht="15.75" thickBot="1" x14ac:dyDescent="0.3">
      <c r="A6" s="2" t="s">
        <v>6</v>
      </c>
      <c r="B6" s="9" t="s">
        <v>7</v>
      </c>
    </row>
    <row r="7" spans="1:12" ht="15.75" thickBot="1" x14ac:dyDescent="0.3">
      <c r="A7" s="10" t="s">
        <v>8</v>
      </c>
      <c r="B7" s="8">
        <v>8874</v>
      </c>
    </row>
    <row r="8" spans="1:12" ht="15.75" thickBot="1" x14ac:dyDescent="0.3"/>
    <row r="9" spans="1:12" ht="15.75" thickBot="1" x14ac:dyDescent="0.3">
      <c r="A9" s="11" t="s">
        <v>9</v>
      </c>
      <c r="B9" s="12" t="s">
        <v>10</v>
      </c>
      <c r="C9" s="6">
        <v>0</v>
      </c>
      <c r="D9" s="11" t="s">
        <v>11</v>
      </c>
      <c r="E9" s="12" t="s">
        <v>12</v>
      </c>
      <c r="F9" s="6">
        <v>0</v>
      </c>
    </row>
    <row r="10" spans="1:12" ht="15.75" thickBot="1" x14ac:dyDescent="0.3">
      <c r="B10" s="2" t="s">
        <v>13</v>
      </c>
      <c r="C10" s="8">
        <v>0</v>
      </c>
      <c r="E10" s="2" t="s">
        <v>14</v>
      </c>
      <c r="F10" s="8">
        <v>0</v>
      </c>
    </row>
    <row r="11" spans="1:12" ht="15.75" thickBot="1" x14ac:dyDescent="0.3">
      <c r="B11" s="13" t="s">
        <v>15</v>
      </c>
      <c r="C11" s="14">
        <v>0</v>
      </c>
      <c r="E11" s="10" t="s">
        <v>16</v>
      </c>
      <c r="F11" s="8">
        <v>0</v>
      </c>
    </row>
    <row r="12" spans="1:12" ht="15.75" thickBot="1" x14ac:dyDescent="0.3">
      <c r="B12" s="10" t="s">
        <v>17</v>
      </c>
      <c r="C12" s="14">
        <v>0</v>
      </c>
      <c r="E12" s="15" t="s">
        <v>18</v>
      </c>
      <c r="F12" s="16">
        <v>0</v>
      </c>
    </row>
    <row r="13" spans="1:12" ht="15.75" thickBot="1" x14ac:dyDescent="0.3">
      <c r="B13" s="13" t="s">
        <v>19</v>
      </c>
      <c r="C13" s="17">
        <f>C9+C10+C11+C12</f>
        <v>0</v>
      </c>
      <c r="E13" s="2" t="s">
        <v>20</v>
      </c>
      <c r="F13" s="18">
        <f>F9+F10+F12</f>
        <v>0</v>
      </c>
    </row>
    <row r="14" spans="1:12" ht="15.75" thickBot="1" x14ac:dyDescent="0.3"/>
    <row r="15" spans="1:12" ht="15.75" thickBot="1" x14ac:dyDescent="0.3">
      <c r="B15" s="2" t="s">
        <v>21</v>
      </c>
      <c r="C15" s="19"/>
      <c r="D15" s="11" t="s">
        <v>22</v>
      </c>
      <c r="E15" s="20"/>
      <c r="F15" s="21">
        <v>0</v>
      </c>
    </row>
    <row r="16" spans="1:12" ht="15.75" thickBot="1" x14ac:dyDescent="0.3">
      <c r="A16" s="22" t="s">
        <v>23</v>
      </c>
      <c r="B16" s="23" t="s">
        <v>24</v>
      </c>
      <c r="C16" s="24">
        <v>0</v>
      </c>
      <c r="E16" s="7"/>
      <c r="F16" s="25">
        <v>0</v>
      </c>
    </row>
    <row r="17" spans="1:8" ht="15.75" thickBot="1" x14ac:dyDescent="0.3">
      <c r="B17" s="10" t="s">
        <v>25</v>
      </c>
      <c r="C17" s="9">
        <v>0</v>
      </c>
      <c r="E17" s="26"/>
      <c r="F17" s="27">
        <v>0</v>
      </c>
    </row>
    <row r="18" spans="1:8" ht="15.75" thickBot="1" x14ac:dyDescent="0.3">
      <c r="B18" s="10" t="s">
        <v>26</v>
      </c>
      <c r="C18" s="9">
        <v>0</v>
      </c>
      <c r="E18" s="2" t="s">
        <v>20</v>
      </c>
      <c r="F18" s="28">
        <f>SUM(F15:F17)</f>
        <v>0</v>
      </c>
    </row>
    <row r="19" spans="1:8" ht="15.75" thickBot="1" x14ac:dyDescent="0.3"/>
    <row r="20" spans="1:8" ht="15.75" thickBot="1" x14ac:dyDescent="0.3">
      <c r="A20" t="s">
        <v>27</v>
      </c>
      <c r="B20" s="29" t="s">
        <v>28</v>
      </c>
      <c r="C20" s="29" t="s">
        <v>29</v>
      </c>
      <c r="D20" s="29" t="s">
        <v>30</v>
      </c>
      <c r="E20" s="29" t="s">
        <v>31</v>
      </c>
    </row>
    <row r="21" spans="1:8" ht="15.75" thickBot="1" x14ac:dyDescent="0.3">
      <c r="B21" s="30"/>
      <c r="C21" s="30"/>
      <c r="D21" s="30"/>
      <c r="E21" s="30"/>
      <c r="F21" s="12" t="s">
        <v>32</v>
      </c>
      <c r="G21" s="31"/>
      <c r="H21" s="32"/>
    </row>
    <row r="22" spans="1:8" ht="15.75" thickBot="1" x14ac:dyDescent="0.3">
      <c r="B22" s="33"/>
      <c r="C22" s="33"/>
      <c r="D22" s="33"/>
      <c r="E22" s="33"/>
      <c r="F22" s="15" t="s">
        <v>33</v>
      </c>
      <c r="H22" s="34"/>
    </row>
    <row r="23" spans="1:8" ht="15.75" thickBot="1" x14ac:dyDescent="0.3">
      <c r="B23" s="30"/>
      <c r="C23" s="30"/>
      <c r="D23" s="30"/>
      <c r="E23" s="30"/>
      <c r="F23" s="15" t="s">
        <v>34</v>
      </c>
      <c r="H23" s="34"/>
    </row>
    <row r="24" spans="1:8" ht="15.75" thickBot="1" x14ac:dyDescent="0.3">
      <c r="B24" s="35"/>
      <c r="C24" s="35"/>
      <c r="D24" s="35"/>
      <c r="E24" s="35"/>
      <c r="F24" s="13" t="s">
        <v>35</v>
      </c>
      <c r="G24" s="36"/>
      <c r="H24" s="37"/>
    </row>
    <row r="26" spans="1:8" ht="15.75" thickBot="1" x14ac:dyDescent="0.3"/>
    <row r="27" spans="1:8" ht="15.75" thickBot="1" x14ac:dyDescent="0.3">
      <c r="B27" s="38" t="s">
        <v>36</v>
      </c>
      <c r="C27" s="39">
        <f>E3+E4+E5-B7-(C16*2840)-(C17*3767)-(C18*4756)-C13-F13-F18-'Ark2'!N26</f>
        <v>-8874</v>
      </c>
      <c r="D27" s="46" t="s">
        <v>63</v>
      </c>
      <c r="E27" s="42">
        <v>0</v>
      </c>
      <c r="F27" s="43" t="s">
        <v>19</v>
      </c>
      <c r="G27" s="44">
        <f>C27-E27</f>
        <v>-8874</v>
      </c>
    </row>
    <row r="30" spans="1:8" x14ac:dyDescent="0.25">
      <c r="B30" s="40" t="s">
        <v>37</v>
      </c>
    </row>
    <row r="31" spans="1:8" x14ac:dyDescent="0.25">
      <c r="B31" s="40" t="s">
        <v>38</v>
      </c>
    </row>
    <row r="32" spans="1:8" x14ac:dyDescent="0.25">
      <c r="B32" s="40" t="s">
        <v>39</v>
      </c>
      <c r="F32" s="41">
        <f>C27</f>
        <v>-8874</v>
      </c>
      <c r="G32" s="40"/>
    </row>
  </sheetData>
  <sheetProtection algorithmName="SHA-512" hashValue="hw8pRSUnUiEJCkb6R6NsV8yDmmuBh0sJgPjhZwpy23m8TEV870/JUk/MbKr7xPaKLuGO+ow45LeF+iKFemQyVQ==" saltValue="NhexV2jv2Y/7IkzFM+l4EA==" spinCount="100000" sheet="1" objects="1" scenarios="1"/>
  <conditionalFormatting sqref="G27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C27">
    <cfRule type="cellIs" dxfId="0" priority="1" operator="lessThan">
      <formula>0</formula>
    </cfRule>
  </conditionalFormatting>
  <dataValidations count="2">
    <dataValidation type="list" allowBlank="1" showInputMessage="1" showErrorMessage="1" sqref="B7" xr:uid="{C160C9FF-1C80-49C4-BBFE-92AC496E3857}">
      <formula1>Livsoppholdssatser</formula1>
    </dataValidation>
    <dataValidation type="list" allowBlank="1" showInputMessage="1" showErrorMessage="1" sqref="B6" xr:uid="{AFE95ED3-3D54-444F-8BAD-D965AFB368AD}">
      <formula1>sivilstatus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6EEE7-7886-45D3-A287-0A85E4A862C2}">
  <dimension ref="A1:N26"/>
  <sheetViews>
    <sheetView workbookViewId="0">
      <selection activeCell="N26" sqref="N26"/>
    </sheetView>
  </sheetViews>
  <sheetFormatPr baseColWidth="10" defaultRowHeight="15" x14ac:dyDescent="0.25"/>
  <sheetData>
    <row r="1" spans="1:5" x14ac:dyDescent="0.25">
      <c r="A1" t="s">
        <v>40</v>
      </c>
      <c r="B1" t="s">
        <v>41</v>
      </c>
    </row>
    <row r="2" spans="1:5" x14ac:dyDescent="0.25">
      <c r="A2" t="s">
        <v>7</v>
      </c>
      <c r="B2">
        <v>8874</v>
      </c>
    </row>
    <row r="3" spans="1:5" x14ac:dyDescent="0.25">
      <c r="A3" t="s">
        <v>42</v>
      </c>
      <c r="B3">
        <v>7513</v>
      </c>
    </row>
    <row r="4" spans="1:5" x14ac:dyDescent="0.25">
      <c r="A4" t="s">
        <v>43</v>
      </c>
      <c r="B4">
        <v>15028</v>
      </c>
    </row>
    <row r="5" spans="1:5" x14ac:dyDescent="0.25">
      <c r="A5" t="s">
        <v>44</v>
      </c>
    </row>
    <row r="6" spans="1:5" x14ac:dyDescent="0.25">
      <c r="A6" t="s">
        <v>45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49</v>
      </c>
    </row>
    <row r="8" spans="1:5" x14ac:dyDescent="0.25">
      <c r="A8" t="s">
        <v>50</v>
      </c>
      <c r="B8">
        <v>219</v>
      </c>
      <c r="C8">
        <v>318</v>
      </c>
      <c r="D8">
        <v>400</v>
      </c>
      <c r="E8">
        <v>460</v>
      </c>
    </row>
    <row r="9" spans="1:5" x14ac:dyDescent="0.25">
      <c r="A9" t="s">
        <v>51</v>
      </c>
      <c r="B9">
        <v>727</v>
      </c>
      <c r="C9">
        <v>1052</v>
      </c>
      <c r="D9">
        <v>1323</v>
      </c>
      <c r="E9">
        <v>1525</v>
      </c>
    </row>
    <row r="10" spans="1:5" x14ac:dyDescent="0.25">
      <c r="A10" t="s">
        <v>52</v>
      </c>
      <c r="B10">
        <v>1014</v>
      </c>
      <c r="C10">
        <v>1468</v>
      </c>
      <c r="D10">
        <v>1846</v>
      </c>
      <c r="E10">
        <v>2127</v>
      </c>
    </row>
    <row r="11" spans="1:5" x14ac:dyDescent="0.25">
      <c r="A11" t="s">
        <v>53</v>
      </c>
      <c r="B11">
        <v>1273</v>
      </c>
      <c r="C11">
        <v>1843</v>
      </c>
      <c r="D11">
        <v>2317</v>
      </c>
      <c r="E11">
        <v>2670</v>
      </c>
    </row>
    <row r="13" spans="1:5" x14ac:dyDescent="0.25">
      <c r="B13" t="s">
        <v>50</v>
      </c>
      <c r="C13" t="s">
        <v>51</v>
      </c>
      <c r="D13" t="s">
        <v>52</v>
      </c>
    </row>
    <row r="14" spans="1:5" x14ac:dyDescent="0.25">
      <c r="B14" t="s">
        <v>54</v>
      </c>
      <c r="C14" t="s">
        <v>55</v>
      </c>
      <c r="D14" t="s">
        <v>56</v>
      </c>
    </row>
    <row r="16" spans="1:5" ht="15.75" thickBot="1" x14ac:dyDescent="0.3"/>
    <row r="17" spans="2:14" ht="15.75" thickBot="1" x14ac:dyDescent="0.3">
      <c r="G17" s="10" t="s">
        <v>52</v>
      </c>
      <c r="H17" t="s">
        <v>56</v>
      </c>
    </row>
    <row r="19" spans="2:14" x14ac:dyDescent="0.25">
      <c r="J19" t="s">
        <v>57</v>
      </c>
    </row>
    <row r="20" spans="2:14" x14ac:dyDescent="0.25">
      <c r="E20" t="s">
        <v>58</v>
      </c>
      <c r="F20" t="s">
        <v>59</v>
      </c>
      <c r="G20" t="s">
        <v>60</v>
      </c>
      <c r="H20" t="s">
        <v>61</v>
      </c>
      <c r="J20" t="s">
        <v>58</v>
      </c>
      <c r="K20" t="s">
        <v>59</v>
      </c>
      <c r="L20" t="s">
        <v>60</v>
      </c>
      <c r="M20" t="s">
        <v>61</v>
      </c>
    </row>
    <row r="21" spans="2:14" x14ac:dyDescent="0.25">
      <c r="B21" t="s">
        <v>32</v>
      </c>
      <c r="E21">
        <v>219</v>
      </c>
      <c r="F21">
        <v>318</v>
      </c>
      <c r="G21">
        <v>400</v>
      </c>
      <c r="H21">
        <v>460</v>
      </c>
      <c r="J21">
        <f>(E21*'Ark1'!B21)</f>
        <v>0</v>
      </c>
      <c r="K21">
        <f>(F21*'Ark1'!C21)</f>
        <v>0</v>
      </c>
      <c r="L21">
        <f>(G21*'Ark1'!D21)</f>
        <v>0</v>
      </c>
      <c r="M21">
        <f>(H21*'Ark1'!E21)</f>
        <v>0</v>
      </c>
    </row>
    <row r="22" spans="2:14" x14ac:dyDescent="0.25">
      <c r="B22" t="s">
        <v>33</v>
      </c>
      <c r="E22">
        <v>727</v>
      </c>
      <c r="F22">
        <v>1052</v>
      </c>
      <c r="G22">
        <v>1323</v>
      </c>
      <c r="H22">
        <v>1525</v>
      </c>
      <c r="J22">
        <f>(E22*'Ark1'!B22)</f>
        <v>0</v>
      </c>
      <c r="K22">
        <f>(F22*'Ark1'!C22)</f>
        <v>0</v>
      </c>
      <c r="L22">
        <f>(G22*'Ark1'!D22)</f>
        <v>0</v>
      </c>
      <c r="M22">
        <f>(H22*'Ark1'!E22)</f>
        <v>0</v>
      </c>
    </row>
    <row r="23" spans="2:14" x14ac:dyDescent="0.25">
      <c r="B23" t="s">
        <v>34</v>
      </c>
      <c r="E23">
        <v>1014</v>
      </c>
      <c r="F23">
        <v>1468</v>
      </c>
      <c r="G23">
        <v>1846</v>
      </c>
      <c r="H23">
        <v>2127</v>
      </c>
      <c r="J23">
        <f>(E23*'Ark1'!B23)</f>
        <v>0</v>
      </c>
      <c r="K23">
        <f>(F23*'Ark1'!C23)</f>
        <v>0</v>
      </c>
      <c r="L23">
        <f>(G23*'Ark1'!D23)</f>
        <v>0</v>
      </c>
      <c r="M23">
        <f>(H23*'Ark1'!E23)</f>
        <v>0</v>
      </c>
    </row>
    <row r="24" spans="2:14" x14ac:dyDescent="0.25">
      <c r="B24" t="s">
        <v>35</v>
      </c>
      <c r="E24">
        <v>1273</v>
      </c>
      <c r="F24">
        <v>1843</v>
      </c>
      <c r="G24">
        <v>2317</v>
      </c>
      <c r="H24">
        <v>2670</v>
      </c>
      <c r="J24">
        <f>(E24*'Ark1'!B24)</f>
        <v>0</v>
      </c>
      <c r="K24">
        <f>(F24*'Ark1'!C24)</f>
        <v>0</v>
      </c>
      <c r="L24">
        <f>(G24*'Ark1'!D24)</f>
        <v>0</v>
      </c>
      <c r="M24">
        <f>(H24*'Ark1'!E24)</f>
        <v>0</v>
      </c>
    </row>
    <row r="26" spans="2:14" x14ac:dyDescent="0.25">
      <c r="I26" t="s">
        <v>62</v>
      </c>
      <c r="J26">
        <f>SUM(J21:J25)</f>
        <v>0</v>
      </c>
      <c r="K26">
        <f>SUM(K21:K25)</f>
        <v>0</v>
      </c>
      <c r="L26">
        <f>SUM(L21:L25)</f>
        <v>0</v>
      </c>
      <c r="M26">
        <f>SUM(M21:M25)</f>
        <v>0</v>
      </c>
      <c r="N26" s="45">
        <f>SUM(J26:M26)</f>
        <v>0</v>
      </c>
    </row>
  </sheetData>
  <sheetProtection algorithmName="SHA-512" hashValue="naOT2JG3nPkluX9RCyPjNaXdaYNxHo7zV49m8Ojet1Dgnm8LwuR2xTvbvejYG/dG39dSjDtuF9e1wu9htGZ1hg==" saltValue="y+ZlxcX8c1baf0qlJwVc9g==" spinCount="100000" sheet="1" objects="1" scenarios="1"/>
  <dataValidations count="2">
    <dataValidation type="list" allowBlank="1" showInputMessage="1" showErrorMessage="1" sqref="H17" xr:uid="{0E933C5A-2DEE-477C-966F-81465F0AC5D1}">
      <formula1>INDIRECT(G17)</formula1>
    </dataValidation>
    <dataValidation type="list" allowBlank="1" showInputMessage="1" showErrorMessage="1" sqref="I13 G17" xr:uid="{1E37575C-C0DC-4735-94E7-9954D5684BA5}">
      <formula1>Alder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Hugo Svortevik</dc:creator>
  <cp:lastModifiedBy>Kent Hugo Svortevik</cp:lastModifiedBy>
  <dcterms:created xsi:type="dcterms:W3CDTF">2020-01-14T11:25:30Z</dcterms:created>
  <dcterms:modified xsi:type="dcterms:W3CDTF">2020-01-14T11:38:52Z</dcterms:modified>
</cp:coreProperties>
</file>